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2019-2021" sheetId="1" r:id="rId1"/>
  </sheets>
  <definedNames/>
  <calcPr fullCalcOnLoad="1" refMode="R1C1"/>
</workbook>
</file>

<file path=xl/sharedStrings.xml><?xml version="1.0" encoding="utf-8"?>
<sst xmlns="http://schemas.openxmlformats.org/spreadsheetml/2006/main" count="211" uniqueCount="121">
  <si>
    <t xml:space="preserve">                                           Всего доходов</t>
  </si>
  <si>
    <t>Код бюджетной классификации</t>
  </si>
  <si>
    <t xml:space="preserve">                     Источники доходов</t>
  </si>
  <si>
    <t>Сумма (тысяч рублей)</t>
  </si>
  <si>
    <t xml:space="preserve">1 00 00000 00 0000 000 </t>
  </si>
  <si>
    <t xml:space="preserve">    ДОХОДЫ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</si>
  <si>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</si>
  <si>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</si>
  <si>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</si>
  <si>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</si>
  <si>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</si>
  <si>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</si>
  <si>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</si>
  <si>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</si>
  <si>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</si>
  <si>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</si>
  <si>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</si>
  <si>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</si>
  <si>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</si>
  <si>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</si>
  <si>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</si>
  <si>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</si>
  <si>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</si>
  <si>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</si>
  <si>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</si>
  <si>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2 02 00000 00 0000 000</t>
  </si>
  <si>
    <t>АДМИНИСТРАТИВНЫЕ ПЛАТЕЖИ И СБОРЫ</t>
  </si>
  <si>
    <t>Безвозмездные поступления</t>
  </si>
  <si>
    <t>Прочие 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</si>
  <si>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</si>
  <si>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</si>
  <si>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</si>
  <si>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</si>
  <si>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</si>
  <si>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</si>
  <si>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 xml:space="preserve">Субвенции бюджетам субъектов Российской Федерации и муниципальных образований </t>
  </si>
  <si>
    <t>1 14 06000 00 0000 430</t>
  </si>
  <si>
    <t>УТВЕРЖДЕНЫ</t>
  </si>
  <si>
    <t xml:space="preserve"> решением Совета депутатов МО</t>
  </si>
  <si>
    <t>Ропшинское сельское поселение</t>
  </si>
  <si>
    <t>1 14 04 000 00 0000 420</t>
  </si>
  <si>
    <t>Доходы от продажи нематериальных активов</t>
  </si>
  <si>
    <t>1 17 00000 00 0000 000</t>
  </si>
  <si>
    <t>Прочие неналоговые доходы</t>
  </si>
  <si>
    <t>ПРОЧИЕ НЕНАЛОГОВЫЕ ДОХОДЫ</t>
  </si>
  <si>
    <t>1 17 05000 00 0000 180</t>
  </si>
  <si>
    <t>1 17 05050 10 0000 180</t>
  </si>
  <si>
    <t>Прочие неналоговые доходы бюджетов поселений</t>
  </si>
  <si>
    <t>2 07 00000 00 0000 180</t>
  </si>
  <si>
    <t>Иные межбюджетные трансферты</t>
  </si>
  <si>
    <t>1 13 01995 10 0000 130</t>
  </si>
  <si>
    <t>Прочие доходы от оказания платных услуг (работ) получателями средств  бюджетов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</si>
  <si>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</si>
  <si>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</si>
  <si>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Платежи, взимаемые государственными и муниципальными органами (организациями) за выполнение определенных функций</t>
  </si>
  <si>
    <t>ДОХОДЫ ОТ ОКАЗАНИЯ ПЛАТНЫХ УСЛУГ (Работ) И КОМПЕНСАЦИИ ЗАТРАТ ГОСУДАРСТВА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</si>
  <si>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</si>
  <si>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</si>
  <si>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</si>
  <si>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</si>
  <si>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</si>
  <si>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</si>
  <si>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</si>
  <si>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</si>
  <si>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</si>
  <si>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</si>
  <si>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</si>
  <si>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 же имущества государственных и муниципальных унитарных предприятий , в том числе казённых)</t>
  </si>
  <si>
    <t xml:space="preserve">Доходы от продажи земельных участков, находящихся в в государственной и муниципальной собственности </t>
  </si>
  <si>
    <t>1 11 07000 00 0000 120</t>
  </si>
  <si>
    <t>Платежи от государственных и муниципальных унитарных предприятий</t>
  </si>
  <si>
    <r>
      <t xml:space="preserve">1 03 02000 01 0000 110 </t>
    </r>
    <r>
      <rPr>
        <sz val="12"/>
        <rFont val="Arial"/>
        <family val="2"/>
      </rPr>
      <t>*</t>
    </r>
  </si>
  <si>
    <t>*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</si>
  <si>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</si>
  <si>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1 13 02000 00 0000 130</t>
  </si>
  <si>
    <t>Доходы от компенсации затрат государства</t>
  </si>
  <si>
    <t xml:space="preserve">2018 год </t>
  </si>
  <si>
    <t xml:space="preserve">2019 год </t>
  </si>
  <si>
    <t xml:space="preserve">2020 год </t>
  </si>
  <si>
    <t xml:space="preserve"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2018 год и на плановый период 2019 и 2020 годов </t>
  </si>
  <si>
    <t>(приложение 1)</t>
  </si>
  <si>
    <t xml:space="preserve"> Безвозмездные поступления от других бюджетов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</si>
  <si>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</si>
  <si>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2 02 20000 00 0000 151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</si>
  <si>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</si>
  <si>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</si>
  <si>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Прочие субсидии бюджетам поселений</t>
  </si>
  <si>
    <t>2 02 29999 10 0000 151</t>
  </si>
  <si>
    <t>2 02 30000 00 0000 151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</si>
  <si>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</si>
  <si>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</si>
  <si>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</si>
  <si>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</si>
  <si>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2 02 40000 00 0000 151</t>
  </si>
  <si>
    <t>2 07 05000 10 0000 180</t>
  </si>
  <si>
    <t>2 07 05030 10 0000 180</t>
  </si>
  <si>
    <t>Прочие безвозмездные поступления в бюджеты сельских поселений</t>
  </si>
  <si>
    <t xml:space="preserve">Прочие безвозмездные поступления в бюджеты сельских поселений    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</si>
  <si>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</si>
  <si>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</si>
  <si>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от 12.07.2018 г.   №  </t>
  </si>
  <si>
    <t xml:space="preserve">2021 год </t>
  </si>
  <si>
    <t xml:space="preserve"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2019 год и на плановый период 2020 и 2021 годов </t>
  </si>
  <si>
    <t>1169+28,2</t>
  </si>
  <si>
    <t>934,3+28,2</t>
  </si>
  <si>
    <t>Дотации бюджетам сельских поселений на выравнивание бюджетной обеспеченности</t>
  </si>
  <si>
    <t>2 02 10000 00 0000 150</t>
  </si>
  <si>
    <t>2 07 05030 10 0000 150</t>
  </si>
  <si>
    <t>2 07 05000 10 0000 150</t>
  </si>
  <si>
    <t>2 07 00000 00 0000 150</t>
  </si>
  <si>
    <t>2 02 30024 10 0000 150</t>
  </si>
  <si>
    <t>2 02 35118 10 0000 150</t>
  </si>
  <si>
    <t>2 02 30000 00 0000 150</t>
  </si>
  <si>
    <t>2 02 29999 10 0000 150</t>
  </si>
  <si>
    <t>2 02 20216 10 0000 150</t>
  </si>
  <si>
    <t>2 02 20000 00 0000 150</t>
  </si>
  <si>
    <t>2 02 15001 10 0000 150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</si>
  <si>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</si>
  <si>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</si>
  <si>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 xml:space="preserve">от ..2018 г.   №  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</si>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</sst>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 wrapText="1"/>
    </xf>
    <xf numFmtId="0" fontId="25" fillId="0" borderId="0" xfId="0" applyFont="1" applyAlignment="1">
      <alignment horizontal="right" vertical="justify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right" wrapText="1"/>
    </xf>
    <xf numFmtId="169" fontId="4" fillId="0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0" fillId="0" borderId="10" xfId="0" applyNumberFormat="1" applyBorder="1" applyAlignment="1">
      <alignment horizontal="right"/>
    </xf>
    <xf numFmtId="169" fontId="4" fillId="0" borderId="10" xfId="0" applyNumberFormat="1" applyFont="1" applyBorder="1" applyAlignment="1">
      <alignment horizontal="right" wrapText="1"/>
    </xf>
    <xf numFmtId="169" fontId="2" fillId="0" borderId="11" xfId="0" applyNumberFormat="1" applyFont="1" applyBorder="1" applyAlignment="1">
      <alignment horizontal="right" wrapText="1"/>
    </xf>
    <xf numFmtId="169" fontId="0" fillId="0" borderId="0" xfId="0" applyNumberFormat="1" applyAlignment="1">
      <alignment/>
    </xf>
    <xf numFmtId="0" fontId="0" fillId="24" borderId="0" xfId="0" applyFill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54"/>
  <sheetViews>
    <sheetView tabSelected="1" zoomScalePageLayoutView="0" workbookViewId="0" topLeftCell="A28">
      <selection activeCell="B53" sqref="B53"/>
    </sheetView>
  </sheetViews>
  <sheetFormatPr defaultColWidth="9.00390625" defaultRowHeight="12.75"/>
  <cols>
    <col min="1" max="1" width="23.125" style="0" customWidth="1"/>
    <col min="2" max="2" width="68.00390625" style="0" customWidth="1"/>
    <col min="3" max="3" width="12.00390625" style="0" customWidth="1"/>
    <col min="4" max="5" width="10.75390625" style="0" customWidth="1"/>
    <col min="8" max="8" width="10.25390625" style="0" customWidth="1"/>
  </cols>
  <sheetData>
    <row r="4" spans="2:3" ht="12.75">
      <c r="B4" s="36" t="s">
        <v>37</v>
      </c>
      <c r="C4" s="36"/>
    </row>
    <row r="5" spans="2:3" ht="12.75">
      <c r="B5" s="36" t="s">
        <v>38</v>
      </c>
      <c r="C5" s="36"/>
    </row>
    <row r="6" spans="2:3" ht="12.75">
      <c r="B6" s="36" t="s">
        <v>39</v>
      </c>
      <c r="C6" s="36"/>
    </row>
    <row r="7" spans="2:3" ht="12.75">
      <c r="B7" s="36" t="s">
        <v>119</v>
      </c>
      <c r="C7" s="36"/>
    </row>
    <row r="8" spans="1:3" ht="12.75">
      <c r="A8" s="3"/>
      <c r="C8" s="13" t="s">
        <v>80</v>
      </c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12"/>
      <c r="C11" s="4"/>
    </row>
    <row r="12" spans="1:3" ht="12.75">
      <c r="A12" s="3"/>
      <c r="B12" s="3"/>
      <c r="C12" s="4"/>
    </row>
    <row r="13" spans="1:5" ht="87.75" customHeight="1">
      <c r="A13" s="37" t="s">
        <v>102</v>
      </c>
      <c r="B13" s="37"/>
      <c r="C13" s="37"/>
      <c r="D13" s="37"/>
      <c r="E13" s="37"/>
    </row>
    <row r="14" spans="1:5" ht="15.75">
      <c r="A14" s="21"/>
      <c r="B14" s="22"/>
      <c r="C14" s="21"/>
      <c r="D14" s="21"/>
      <c r="E14" s="21"/>
    </row>
    <row r="15" spans="1:5" ht="15.75">
      <c r="A15" s="21"/>
      <c r="B15" s="21"/>
      <c r="C15" s="21"/>
      <c r="D15" s="21"/>
      <c r="E15" s="21"/>
    </row>
    <row r="16" spans="1:5" ht="15.75">
      <c r="A16" s="21"/>
      <c r="B16" s="21"/>
      <c r="C16" s="21"/>
      <c r="D16" s="21"/>
      <c r="E16" s="21"/>
    </row>
    <row r="17" spans="1:5" ht="15.75">
      <c r="A17" s="21"/>
      <c r="B17" s="21"/>
      <c r="C17" s="21"/>
      <c r="D17" s="21"/>
      <c r="E17" s="21"/>
    </row>
    <row r="18" spans="1:5" ht="15.75" customHeight="1">
      <c r="A18" s="41" t="s">
        <v>1</v>
      </c>
      <c r="B18" s="43" t="s">
        <v>2</v>
      </c>
      <c r="C18" s="38" t="s">
        <v>3</v>
      </c>
      <c r="D18" s="39"/>
      <c r="E18" s="40"/>
    </row>
    <row r="19" spans="1:5" ht="15.75">
      <c r="A19" s="42"/>
      <c r="B19" s="44"/>
      <c r="C19" s="23" t="s">
        <v>77</v>
      </c>
      <c r="D19" s="23" t="s">
        <v>78</v>
      </c>
      <c r="E19" s="23" t="s">
        <v>101</v>
      </c>
    </row>
    <row r="20" spans="1:5" ht="12.75">
      <c r="A20" s="15">
        <v>1</v>
      </c>
      <c r="B20" s="16">
        <v>2</v>
      </c>
      <c r="C20" s="15">
        <v>3</v>
      </c>
      <c r="D20" s="20"/>
      <c r="E20" s="20"/>
    </row>
    <row r="21" spans="1:5" ht="12.75">
      <c r="A21" s="6" t="s">
        <v>4</v>
      </c>
      <c r="B21" s="7" t="s">
        <v>5</v>
      </c>
      <c r="C21" s="27">
        <f>C22+C24+C26+C28+C31+C33+C40+C46+C37+C48</f>
        <v>34223.299999999996</v>
      </c>
      <c r="D21" s="27">
        <f>D22+D24+D26+D28+D31+D33+D40+D46+D37+D48</f>
        <v>35182.899999999994</v>
      </c>
      <c r="E21" s="27">
        <f>E22+E24+E26+E28+E31+E33+E40+E46+E37+E48</f>
        <v>35953.9</v>
      </c>
    </row>
    <row r="22" spans="1:5" ht="12.75">
      <c r="A22" s="9" t="s">
        <v>7</v>
      </c>
      <c r="B22" s="10" t="s">
        <v>30</v>
      </c>
      <c r="C22" s="28">
        <f>C23</f>
        <v>4511.4</v>
      </c>
      <c r="D22" s="28">
        <f>D23</f>
        <v>4836.2</v>
      </c>
      <c r="E22" s="28">
        <f>E23</f>
        <v>5160.2</v>
      </c>
    </row>
    <row r="23" spans="1:5" ht="12.75">
      <c r="A23" s="1" t="s">
        <v>8</v>
      </c>
      <c r="B23" s="5" t="s">
        <v>31</v>
      </c>
      <c r="C23" s="29">
        <v>4511.4</v>
      </c>
      <c r="D23" s="30">
        <v>4836.2</v>
      </c>
      <c r="E23" s="30">
        <v>5160.2</v>
      </c>
    </row>
    <row r="24" spans="1:5" ht="25.5">
      <c r="A24" s="9" t="s">
        <v>60</v>
      </c>
      <c r="B24" s="11" t="s">
        <v>62</v>
      </c>
      <c r="C24" s="31">
        <f>C25</f>
        <v>2910.9</v>
      </c>
      <c r="D24" s="31">
        <f>D25</f>
        <v>3010.2</v>
      </c>
      <c r="E24" s="31">
        <f>E25</f>
        <v>3185</v>
      </c>
    </row>
    <row r="25" spans="1:5" ht="25.5">
      <c r="A25" s="1" t="s">
        <v>71</v>
      </c>
      <c r="B25" s="5" t="s">
        <v>61</v>
      </c>
      <c r="C25" s="29">
        <v>2910.9</v>
      </c>
      <c r="D25" s="30">
        <v>3010.2</v>
      </c>
      <c r="E25" s="30">
        <v>3185</v>
      </c>
    </row>
    <row r="26" spans="1:5" ht="12.75">
      <c r="A26" s="9" t="s">
        <v>56</v>
      </c>
      <c r="B26" s="11" t="s">
        <v>57</v>
      </c>
      <c r="C26" s="31">
        <f>C27</f>
        <v>15.7</v>
      </c>
      <c r="D26" s="31">
        <f>D27</f>
        <v>16.3</v>
      </c>
      <c r="E26" s="31">
        <f>E27</f>
        <v>0</v>
      </c>
    </row>
    <row r="27" spans="1:5" ht="12.75">
      <c r="A27" s="1" t="s">
        <v>58</v>
      </c>
      <c r="B27" s="5" t="s">
        <v>59</v>
      </c>
      <c r="C27" s="29">
        <v>15.7</v>
      </c>
      <c r="D27" s="30">
        <v>16.3</v>
      </c>
      <c r="E27" s="30">
        <v>0</v>
      </c>
    </row>
    <row r="28" spans="1:5" ht="12.75">
      <c r="A28" s="9" t="s">
        <v>9</v>
      </c>
      <c r="B28" s="10" t="s">
        <v>32</v>
      </c>
      <c r="C28" s="28">
        <f>SUM(C29:C30)</f>
        <v>25035.8</v>
      </c>
      <c r="D28" s="28">
        <f>SUM(D29:D30)</f>
        <v>25555.699999999997</v>
      </c>
      <c r="E28" s="28">
        <f>SUM(E29:E30)</f>
        <v>26063.899999999998</v>
      </c>
    </row>
    <row r="29" spans="1:5" ht="12.75">
      <c r="A29" s="1" t="s">
        <v>34</v>
      </c>
      <c r="B29" s="5" t="s">
        <v>6</v>
      </c>
      <c r="C29" s="29">
        <v>761.2</v>
      </c>
      <c r="D29" s="30">
        <v>795.6</v>
      </c>
      <c r="E29" s="30">
        <v>808.6</v>
      </c>
    </row>
    <row r="30" spans="1:5" ht="12.75">
      <c r="A30" s="1" t="s">
        <v>10</v>
      </c>
      <c r="B30" s="5" t="s">
        <v>33</v>
      </c>
      <c r="C30" s="29">
        <v>24274.6</v>
      </c>
      <c r="D30" s="30">
        <v>24760.1</v>
      </c>
      <c r="E30" s="30">
        <v>25255.3</v>
      </c>
    </row>
    <row r="31" spans="1:5" ht="12.75">
      <c r="A31" s="9" t="s">
        <v>11</v>
      </c>
      <c r="B31" s="11" t="s">
        <v>12</v>
      </c>
      <c r="C31" s="31">
        <f>C32</f>
        <v>26.3</v>
      </c>
      <c r="D31" s="31">
        <f>D32</f>
        <v>26.3</v>
      </c>
      <c r="E31" s="31">
        <f>E32</f>
        <v>26.3</v>
      </c>
    </row>
    <row r="32" spans="1:5" ht="38.25">
      <c r="A32" s="1" t="s">
        <v>13</v>
      </c>
      <c r="B32" s="5" t="s">
        <v>14</v>
      </c>
      <c r="C32" s="29">
        <v>26.3</v>
      </c>
      <c r="D32" s="30">
        <v>26.3</v>
      </c>
      <c r="E32" s="30">
        <v>26.3</v>
      </c>
    </row>
    <row r="33" spans="1:5" ht="25.5">
      <c r="A33" s="9" t="s">
        <v>15</v>
      </c>
      <c r="B33" s="10" t="s">
        <v>29</v>
      </c>
      <c r="C33" s="28">
        <f>SUM(C34:C36)</f>
        <v>1717.2</v>
      </c>
      <c r="D33" s="28">
        <f>SUM(D34:D36)</f>
        <v>1732.2</v>
      </c>
      <c r="E33" s="28">
        <f>SUM(E34:E36)</f>
        <v>1512.5</v>
      </c>
    </row>
    <row r="34" spans="1:8" ht="63.75">
      <c r="A34" s="1" t="s">
        <v>16</v>
      </c>
      <c r="B34" s="5" t="s">
        <v>67</v>
      </c>
      <c r="C34" s="29">
        <v>1197.2</v>
      </c>
      <c r="D34" s="30">
        <v>1197.2</v>
      </c>
      <c r="E34" s="30">
        <v>962.5</v>
      </c>
      <c r="F34" t="s">
        <v>103</v>
      </c>
      <c r="G34" t="s">
        <v>103</v>
      </c>
      <c r="H34" t="s">
        <v>104</v>
      </c>
    </row>
    <row r="35" spans="1:5" ht="12.75" hidden="1">
      <c r="A35" s="1" t="s">
        <v>69</v>
      </c>
      <c r="B35" s="8" t="s">
        <v>70</v>
      </c>
      <c r="C35" s="29"/>
      <c r="D35" s="30"/>
      <c r="E35" s="30"/>
    </row>
    <row r="36" spans="1:6" ht="63.75">
      <c r="A36" s="17" t="s">
        <v>53</v>
      </c>
      <c r="B36" s="14" t="s">
        <v>52</v>
      </c>
      <c r="C36" s="32">
        <v>520</v>
      </c>
      <c r="D36" s="30">
        <v>535</v>
      </c>
      <c r="E36" s="30">
        <v>550</v>
      </c>
      <c r="F36">
        <v>520</v>
      </c>
    </row>
    <row r="37" spans="1:5" ht="25.5" hidden="1">
      <c r="A37" s="9" t="s">
        <v>19</v>
      </c>
      <c r="B37" s="11" t="s">
        <v>55</v>
      </c>
      <c r="C37" s="31">
        <f>SUM(C38:C39)</f>
        <v>0</v>
      </c>
      <c r="D37" s="30"/>
      <c r="E37" s="30"/>
    </row>
    <row r="38" spans="1:5" ht="25.5" hidden="1">
      <c r="A38" s="8" t="s">
        <v>50</v>
      </c>
      <c r="B38" s="2" t="s">
        <v>51</v>
      </c>
      <c r="C38" s="31"/>
      <c r="D38" s="30"/>
      <c r="E38" s="30"/>
    </row>
    <row r="39" spans="1:5" ht="12.75" hidden="1">
      <c r="A39" s="8" t="s">
        <v>74</v>
      </c>
      <c r="B39" s="2" t="s">
        <v>75</v>
      </c>
      <c r="C39" s="31"/>
      <c r="D39" s="30"/>
      <c r="E39" s="30"/>
    </row>
    <row r="40" spans="1:5" ht="25.5" hidden="1">
      <c r="A40" s="9" t="s">
        <v>20</v>
      </c>
      <c r="B40" s="11" t="s">
        <v>21</v>
      </c>
      <c r="C40" s="31">
        <f>C41+C45+C42</f>
        <v>0</v>
      </c>
      <c r="D40" s="30"/>
      <c r="E40" s="30"/>
    </row>
    <row r="41" spans="1:5" ht="12.75" hidden="1">
      <c r="A41" s="1" t="s">
        <v>23</v>
      </c>
      <c r="B41" s="5" t="s">
        <v>22</v>
      </c>
      <c r="C41" s="29"/>
      <c r="D41" s="30"/>
      <c r="E41" s="30"/>
    </row>
    <row r="42" spans="1:5" ht="51" hidden="1">
      <c r="A42" s="1" t="s">
        <v>63</v>
      </c>
      <c r="B42" s="5" t="s">
        <v>64</v>
      </c>
      <c r="C42" s="29">
        <f>C43</f>
        <v>0</v>
      </c>
      <c r="D42" s="30"/>
      <c r="E42" s="30"/>
    </row>
    <row r="43" spans="1:5" ht="63.75" hidden="1">
      <c r="A43" s="1" t="s">
        <v>65</v>
      </c>
      <c r="B43" s="8" t="s">
        <v>66</v>
      </c>
      <c r="C43" s="29"/>
      <c r="D43" s="30"/>
      <c r="E43" s="30"/>
    </row>
    <row r="44" spans="1:5" ht="12.75" hidden="1">
      <c r="A44" s="1" t="s">
        <v>40</v>
      </c>
      <c r="B44" s="5" t="s">
        <v>41</v>
      </c>
      <c r="C44" s="29"/>
      <c r="D44" s="30"/>
      <c r="E44" s="30"/>
    </row>
    <row r="45" spans="1:5" ht="25.5" hidden="1">
      <c r="A45" s="1" t="s">
        <v>36</v>
      </c>
      <c r="B45" s="8" t="s">
        <v>68</v>
      </c>
      <c r="C45" s="29"/>
      <c r="D45" s="30"/>
      <c r="E45" s="30"/>
    </row>
    <row r="46" spans="1:5" ht="12.75">
      <c r="A46" s="9" t="s">
        <v>17</v>
      </c>
      <c r="B46" s="10" t="s">
        <v>26</v>
      </c>
      <c r="C46" s="28">
        <f>C47</f>
        <v>6</v>
      </c>
      <c r="D46" s="28">
        <f>D47</f>
        <v>6</v>
      </c>
      <c r="E46" s="28">
        <f>E47</f>
        <v>6</v>
      </c>
    </row>
    <row r="47" spans="1:5" ht="25.5">
      <c r="A47" s="1" t="s">
        <v>18</v>
      </c>
      <c r="B47" s="5" t="s">
        <v>54</v>
      </c>
      <c r="C47" s="29">
        <v>6</v>
      </c>
      <c r="D47" s="30">
        <v>6</v>
      </c>
      <c r="E47" s="30">
        <v>6</v>
      </c>
    </row>
    <row r="48" spans="1:5" ht="12.75" hidden="1">
      <c r="A48" s="9" t="s">
        <v>42</v>
      </c>
      <c r="B48" s="11" t="s">
        <v>44</v>
      </c>
      <c r="C48" s="31">
        <f>C49</f>
        <v>0</v>
      </c>
      <c r="D48" s="30"/>
      <c r="E48" s="30"/>
    </row>
    <row r="49" spans="1:5" ht="12.75" hidden="1">
      <c r="A49" s="1" t="s">
        <v>45</v>
      </c>
      <c r="B49" s="5" t="s">
        <v>43</v>
      </c>
      <c r="C49" s="29"/>
      <c r="D49" s="30"/>
      <c r="E49" s="30"/>
    </row>
    <row r="50" spans="1:5" ht="12.75" hidden="1">
      <c r="A50" s="1" t="s">
        <v>46</v>
      </c>
      <c r="B50" s="5" t="s">
        <v>47</v>
      </c>
      <c r="C50" s="29"/>
      <c r="D50" s="30"/>
      <c r="E50" s="30"/>
    </row>
    <row r="51" spans="1:5" ht="12.75">
      <c r="A51" s="6" t="s">
        <v>24</v>
      </c>
      <c r="B51" s="7" t="s">
        <v>27</v>
      </c>
      <c r="C51" s="27">
        <f>SUM(C52,C64)</f>
        <v>28145.9</v>
      </c>
      <c r="D51" s="27">
        <f>SUM(D52,D64)</f>
        <v>3787.4</v>
      </c>
      <c r="E51" s="27">
        <f>SUM(E52,E64)</f>
        <v>3665.5</v>
      </c>
    </row>
    <row r="52" spans="1:5" ht="25.5">
      <c r="A52" s="9" t="s">
        <v>25</v>
      </c>
      <c r="B52" s="11" t="s">
        <v>81</v>
      </c>
      <c r="C52" s="31">
        <f>SUM(C53,C55,C59,C62)</f>
        <v>28136.2</v>
      </c>
      <c r="D52" s="31">
        <f>SUM(D53,D55,D59,D62)</f>
        <v>3787.4</v>
      </c>
      <c r="E52" s="31">
        <f>SUM(E53,E55,E59,E62)</f>
        <v>3665.5</v>
      </c>
    </row>
    <row r="53" spans="1:5" ht="12.75">
      <c r="A53" s="1" t="s">
        <v>106</v>
      </c>
      <c r="B53" s="5" t="s">
        <v>120</v>
      </c>
      <c r="C53" s="31">
        <f>C54</f>
        <v>1231.7</v>
      </c>
      <c r="D53" s="31">
        <f>D54</f>
        <v>1371.6</v>
      </c>
      <c r="E53" s="31">
        <f>E54</f>
        <v>1516.1</v>
      </c>
    </row>
    <row r="54" spans="1:5" ht="26.25">
      <c r="A54" s="35" t="s">
        <v>116</v>
      </c>
      <c r="B54" s="5" t="s">
        <v>105</v>
      </c>
      <c r="C54" s="31">
        <v>1231.7</v>
      </c>
      <c r="D54" s="31">
        <v>1371.6</v>
      </c>
      <c r="E54" s="31">
        <v>1516.1</v>
      </c>
    </row>
    <row r="55" spans="1:5" ht="25.5">
      <c r="A55" s="1" t="s">
        <v>115</v>
      </c>
      <c r="B55" s="5" t="s">
        <v>82</v>
      </c>
      <c r="C55" s="29">
        <f>SUM(C56:C58)</f>
        <v>26646.4</v>
      </c>
      <c r="D55" s="29">
        <f>SUM(D56:D58)</f>
        <v>2148.4</v>
      </c>
      <c r="E55" s="29">
        <f>SUM(E56:E58)</f>
        <v>2148.4</v>
      </c>
    </row>
    <row r="56" spans="1:5" ht="63.75">
      <c r="A56" s="1" t="s">
        <v>114</v>
      </c>
      <c r="B56" s="5" t="s">
        <v>84</v>
      </c>
      <c r="C56" s="29">
        <v>1289.4</v>
      </c>
      <c r="D56" s="30">
        <v>1289.4</v>
      </c>
      <c r="E56" s="30">
        <v>1289.4</v>
      </c>
    </row>
    <row r="57" spans="1:5" ht="25.5">
      <c r="A57" s="1" t="s">
        <v>117</v>
      </c>
      <c r="B57" s="5" t="s">
        <v>118</v>
      </c>
      <c r="C57" s="29">
        <v>1544.2</v>
      </c>
      <c r="D57" s="30"/>
      <c r="E57" s="30"/>
    </row>
    <row r="58" spans="1:5" ht="12.75">
      <c r="A58" s="1" t="s">
        <v>113</v>
      </c>
      <c r="B58" s="5" t="s">
        <v>86</v>
      </c>
      <c r="C58" s="29">
        <v>23812.8</v>
      </c>
      <c r="D58" s="30">
        <v>859</v>
      </c>
      <c r="E58" s="30">
        <v>859</v>
      </c>
    </row>
    <row r="59" spans="1:5" ht="25.5">
      <c r="A59" s="1" t="s">
        <v>112</v>
      </c>
      <c r="B59" s="8" t="s">
        <v>35</v>
      </c>
      <c r="C59" s="29">
        <f>SUM(C60:C61)</f>
        <v>258.1</v>
      </c>
      <c r="D59" s="29">
        <f>SUM(D60:D61)</f>
        <v>267.4</v>
      </c>
      <c r="E59" s="29">
        <f>SUM(E60:E61)</f>
        <v>1</v>
      </c>
    </row>
    <row r="60" spans="1:5" ht="25.5">
      <c r="A60" s="1" t="s">
        <v>111</v>
      </c>
      <c r="B60" s="8" t="s">
        <v>90</v>
      </c>
      <c r="C60" s="29">
        <v>257.1</v>
      </c>
      <c r="D60" s="30">
        <v>266.4</v>
      </c>
      <c r="E60" s="30">
        <v>0</v>
      </c>
    </row>
    <row r="61" spans="1:5" ht="25.5">
      <c r="A61" s="1" t="s">
        <v>110</v>
      </c>
      <c r="B61" s="8" t="s">
        <v>92</v>
      </c>
      <c r="C61" s="29">
        <v>1</v>
      </c>
      <c r="D61" s="30">
        <v>1</v>
      </c>
      <c r="E61" s="30">
        <v>1</v>
      </c>
    </row>
    <row r="62" spans="1:5" ht="12.75" hidden="1">
      <c r="A62" s="1" t="s">
        <v>93</v>
      </c>
      <c r="B62" s="8" t="s">
        <v>49</v>
      </c>
      <c r="C62" s="29">
        <f>C63</f>
        <v>0</v>
      </c>
      <c r="D62" s="29">
        <f>D63</f>
        <v>0</v>
      </c>
      <c r="E62" s="29">
        <f>E63</f>
        <v>0</v>
      </c>
    </row>
    <row r="63" spans="1:5" ht="38.25" hidden="1">
      <c r="A63" s="1" t="s">
        <v>98</v>
      </c>
      <c r="B63" s="8" t="s">
        <v>99</v>
      </c>
      <c r="C63" s="29"/>
      <c r="D63" s="30"/>
      <c r="E63" s="30"/>
    </row>
    <row r="64" spans="1:5" s="25" customFormat="1" ht="12.75">
      <c r="A64" s="9" t="s">
        <v>109</v>
      </c>
      <c r="B64" s="24" t="s">
        <v>28</v>
      </c>
      <c r="C64" s="31">
        <f aca="true" t="shared" si="0" ref="C64:E65">C65</f>
        <v>9.7</v>
      </c>
      <c r="D64" s="31">
        <f t="shared" si="0"/>
        <v>0</v>
      </c>
      <c r="E64" s="31">
        <f t="shared" si="0"/>
        <v>0</v>
      </c>
    </row>
    <row r="65" spans="1:5" ht="12.75">
      <c r="A65" s="1" t="s">
        <v>108</v>
      </c>
      <c r="B65" s="26" t="s">
        <v>96</v>
      </c>
      <c r="C65" s="29">
        <f t="shared" si="0"/>
        <v>9.7</v>
      </c>
      <c r="D65" s="29">
        <f t="shared" si="0"/>
        <v>0</v>
      </c>
      <c r="E65" s="29">
        <f t="shared" si="0"/>
        <v>0</v>
      </c>
    </row>
    <row r="66" spans="1:5" ht="12.75">
      <c r="A66" s="1" t="s">
        <v>107</v>
      </c>
      <c r="B66" s="26" t="s">
        <v>97</v>
      </c>
      <c r="C66" s="29">
        <v>9.7</v>
      </c>
      <c r="D66" s="30"/>
      <c r="E66" s="30"/>
    </row>
    <row r="67" spans="1:5" ht="12.75">
      <c r="A67" s="1"/>
      <c r="B67" s="7" t="s">
        <v>0</v>
      </c>
      <c r="C67" s="27">
        <f>C21+C51</f>
        <v>62369.2</v>
      </c>
      <c r="D67" s="27">
        <f>D21+D51</f>
        <v>38970.299999999996</v>
      </c>
      <c r="E67" s="27">
        <f>E21+E51</f>
        <v>39619.4</v>
      </c>
    </row>
    <row r="70" spans="1:2" ht="51">
      <c r="A70" s="19" t="s">
        <v>72</v>
      </c>
      <c r="B70" s="18" t="s">
        <v>73</v>
      </c>
    </row>
    <row r="74" ht="12.75">
      <c r="B74" s="13"/>
    </row>
    <row r="75" spans="2:3" ht="12.75">
      <c r="B75" s="13"/>
      <c r="C75" s="13"/>
    </row>
    <row r="76" ht="12.75">
      <c r="B76" s="13"/>
    </row>
    <row r="78" spans="2:5" ht="12.75">
      <c r="B78" s="13"/>
      <c r="C78" s="33"/>
      <c r="D78" s="33"/>
      <c r="E78" s="33"/>
    </row>
    <row r="81" ht="12.75">
      <c r="B81" s="13"/>
    </row>
    <row r="82" spans="2:5" ht="12.75">
      <c r="B82" s="13"/>
      <c r="C82" s="13"/>
      <c r="E82" s="34"/>
    </row>
    <row r="83" ht="12.75">
      <c r="B83" s="13"/>
    </row>
    <row r="85" spans="2:6" ht="12.75">
      <c r="B85" s="13"/>
      <c r="C85" s="33"/>
      <c r="D85" s="33"/>
      <c r="E85" s="33"/>
      <c r="F85" s="33"/>
    </row>
    <row r="91" spans="2:3" ht="12.75">
      <c r="B91" s="36" t="s">
        <v>37</v>
      </c>
      <c r="C91" s="36"/>
    </row>
    <row r="92" spans="2:3" ht="12.75">
      <c r="B92" s="36" t="s">
        <v>38</v>
      </c>
      <c r="C92" s="36"/>
    </row>
    <row r="93" spans="2:3" ht="12.75">
      <c r="B93" s="36" t="s">
        <v>39</v>
      </c>
      <c r="C93" s="36"/>
    </row>
    <row r="94" spans="2:3" ht="12.75">
      <c r="B94" s="36" t="s">
        <v>100</v>
      </c>
      <c r="C94" s="36"/>
    </row>
    <row r="95" spans="1:3" ht="12.75">
      <c r="A95" s="3"/>
      <c r="C95" s="13" t="s">
        <v>80</v>
      </c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12"/>
      <c r="C98" s="4"/>
    </row>
    <row r="99" spans="1:3" ht="12.75">
      <c r="A99" s="3"/>
      <c r="B99" s="3"/>
      <c r="C99" s="4"/>
    </row>
    <row r="100" spans="1:5" ht="93.75" customHeight="1">
      <c r="A100" s="37" t="s">
        <v>79</v>
      </c>
      <c r="B100" s="45"/>
      <c r="C100" s="45"/>
      <c r="D100" s="45"/>
      <c r="E100" s="45"/>
    </row>
    <row r="101" spans="1:5" ht="15.75">
      <c r="A101" s="21"/>
      <c r="B101" s="22"/>
      <c r="C101" s="21"/>
      <c r="D101" s="21"/>
      <c r="E101" s="21"/>
    </row>
    <row r="102" spans="1:5" ht="15.75">
      <c r="A102" s="21"/>
      <c r="B102" s="21"/>
      <c r="C102" s="21"/>
      <c r="D102" s="21"/>
      <c r="E102" s="21"/>
    </row>
    <row r="103" spans="1:5" ht="15.75">
      <c r="A103" s="21"/>
      <c r="B103" s="21"/>
      <c r="C103" s="21"/>
      <c r="D103" s="21"/>
      <c r="E103" s="21"/>
    </row>
    <row r="104" spans="1:5" ht="15.75">
      <c r="A104" s="21"/>
      <c r="B104" s="21"/>
      <c r="C104" s="21"/>
      <c r="D104" s="21"/>
      <c r="E104" s="21"/>
    </row>
    <row r="105" spans="1:5" ht="15.75">
      <c r="A105" s="46" t="s">
        <v>1</v>
      </c>
      <c r="B105" s="47" t="s">
        <v>2</v>
      </c>
      <c r="C105" s="47" t="s">
        <v>3</v>
      </c>
      <c r="D105" s="47"/>
      <c r="E105" s="47"/>
    </row>
    <row r="106" spans="1:5" ht="15.75">
      <c r="A106" s="46"/>
      <c r="B106" s="47"/>
      <c r="C106" s="23" t="s">
        <v>76</v>
      </c>
      <c r="D106" s="23" t="s">
        <v>77</v>
      </c>
      <c r="E106" s="23" t="s">
        <v>78</v>
      </c>
    </row>
    <row r="107" spans="1:5" ht="12.75">
      <c r="A107" s="15">
        <v>1</v>
      </c>
      <c r="B107" s="16">
        <v>2</v>
      </c>
      <c r="C107" s="15">
        <v>3</v>
      </c>
      <c r="D107" s="20"/>
      <c r="E107" s="20"/>
    </row>
    <row r="108" spans="1:5" ht="12.75">
      <c r="A108" s="6" t="s">
        <v>4</v>
      </c>
      <c r="B108" s="7" t="s">
        <v>5</v>
      </c>
      <c r="C108" s="27">
        <f>C109+C111+C113+C115+C118+C120+C127+C133+C124+C135</f>
        <v>33244.899999999994</v>
      </c>
      <c r="D108" s="27">
        <f>D109+D111+D113+D115+D118+D120+D127+D133+D124+D135</f>
        <v>34243.5</v>
      </c>
      <c r="E108" s="27">
        <f>E109+E111+E113+E115+E118+E120+E127+E133+E124+E135</f>
        <v>35501.8</v>
      </c>
    </row>
    <row r="109" spans="1:5" ht="12.75">
      <c r="A109" s="9" t="s">
        <v>7</v>
      </c>
      <c r="B109" s="10" t="s">
        <v>30</v>
      </c>
      <c r="C109" s="28">
        <f>C110</f>
        <v>3976.4</v>
      </c>
      <c r="D109" s="28">
        <f>D110</f>
        <v>4215</v>
      </c>
      <c r="E109" s="28">
        <f>E110</f>
        <v>4467.9</v>
      </c>
    </row>
    <row r="110" spans="1:5" ht="12.75">
      <c r="A110" s="1" t="s">
        <v>8</v>
      </c>
      <c r="B110" s="5" t="s">
        <v>31</v>
      </c>
      <c r="C110" s="29">
        <v>3976.4</v>
      </c>
      <c r="D110" s="30">
        <v>4215</v>
      </c>
      <c r="E110" s="30">
        <v>4467.9</v>
      </c>
    </row>
    <row r="111" spans="1:5" ht="25.5">
      <c r="A111" s="9" t="s">
        <v>60</v>
      </c>
      <c r="B111" s="11" t="s">
        <v>62</v>
      </c>
      <c r="C111" s="31">
        <f>C112</f>
        <v>2682.4</v>
      </c>
      <c r="D111" s="31">
        <f>D112</f>
        <v>2806.1</v>
      </c>
      <c r="E111" s="31">
        <f>E112</f>
        <v>2824.6</v>
      </c>
    </row>
    <row r="112" spans="1:5" ht="25.5">
      <c r="A112" s="1" t="s">
        <v>71</v>
      </c>
      <c r="B112" s="5" t="s">
        <v>61</v>
      </c>
      <c r="C112" s="29">
        <v>2682.4</v>
      </c>
      <c r="D112" s="30">
        <v>2806.1</v>
      </c>
      <c r="E112" s="30">
        <v>2824.6</v>
      </c>
    </row>
    <row r="113" spans="1:5" ht="12.75">
      <c r="A113" s="9" t="s">
        <v>56</v>
      </c>
      <c r="B113" s="11" t="s">
        <v>57</v>
      </c>
      <c r="C113" s="31">
        <f>C114</f>
        <v>3</v>
      </c>
      <c r="D113" s="31">
        <f>D114</f>
        <v>3</v>
      </c>
      <c r="E113" s="31">
        <f>E114</f>
        <v>3</v>
      </c>
    </row>
    <row r="114" spans="1:5" ht="12.75">
      <c r="A114" s="1" t="s">
        <v>58</v>
      </c>
      <c r="B114" s="5" t="s">
        <v>59</v>
      </c>
      <c r="C114" s="29">
        <v>3</v>
      </c>
      <c r="D114" s="30">
        <v>3</v>
      </c>
      <c r="E114" s="30">
        <v>3</v>
      </c>
    </row>
    <row r="115" spans="1:5" ht="12.75">
      <c r="A115" s="9" t="s">
        <v>9</v>
      </c>
      <c r="B115" s="10" t="s">
        <v>32</v>
      </c>
      <c r="C115" s="28">
        <f>SUM(C116:C117)</f>
        <v>24823.1</v>
      </c>
      <c r="D115" s="28">
        <f>SUM(D116:D117)</f>
        <v>25459.4</v>
      </c>
      <c r="E115" s="28">
        <f>SUM(E116:E117)</f>
        <v>26446.3</v>
      </c>
    </row>
    <row r="116" spans="1:5" ht="12.75">
      <c r="A116" s="1" t="s">
        <v>34</v>
      </c>
      <c r="B116" s="5" t="s">
        <v>6</v>
      </c>
      <c r="C116" s="29">
        <v>823.1</v>
      </c>
      <c r="D116" s="30">
        <v>859.4</v>
      </c>
      <c r="E116" s="30">
        <v>890.3</v>
      </c>
    </row>
    <row r="117" spans="1:5" ht="12.75">
      <c r="A117" s="1" t="s">
        <v>10</v>
      </c>
      <c r="B117" s="5" t="s">
        <v>33</v>
      </c>
      <c r="C117" s="29">
        <v>24000</v>
      </c>
      <c r="D117" s="30">
        <v>24600</v>
      </c>
      <c r="E117" s="30">
        <v>25556</v>
      </c>
    </row>
    <row r="118" spans="1:5" ht="12.75">
      <c r="A118" s="9" t="s">
        <v>11</v>
      </c>
      <c r="B118" s="11" t="s">
        <v>12</v>
      </c>
      <c r="C118" s="31">
        <f>C119</f>
        <v>20</v>
      </c>
      <c r="D118" s="31">
        <f>D119</f>
        <v>20</v>
      </c>
      <c r="E118" s="31">
        <f>E119</f>
        <v>20</v>
      </c>
    </row>
    <row r="119" spans="1:5" ht="38.25">
      <c r="A119" s="1" t="s">
        <v>13</v>
      </c>
      <c r="B119" s="5" t="s">
        <v>14</v>
      </c>
      <c r="C119" s="29">
        <v>20</v>
      </c>
      <c r="D119" s="30">
        <v>20</v>
      </c>
      <c r="E119" s="30">
        <v>20</v>
      </c>
    </row>
    <row r="120" spans="1:5" ht="25.5">
      <c r="A120" s="9" t="s">
        <v>15</v>
      </c>
      <c r="B120" s="10" t="s">
        <v>29</v>
      </c>
      <c r="C120" s="28">
        <f>SUM(C121:C123)</f>
        <v>1730</v>
      </c>
      <c r="D120" s="28">
        <f>SUM(D121:D123)</f>
        <v>1730</v>
      </c>
      <c r="E120" s="28">
        <f>SUM(E121:E123)</f>
        <v>1730</v>
      </c>
    </row>
    <row r="121" spans="1:5" ht="63.75">
      <c r="A121" s="1" t="s">
        <v>16</v>
      </c>
      <c r="B121" s="5" t="s">
        <v>67</v>
      </c>
      <c r="C121" s="29">
        <v>1280</v>
      </c>
      <c r="D121" s="30">
        <v>1280</v>
      </c>
      <c r="E121" s="30">
        <v>1280</v>
      </c>
    </row>
    <row r="122" spans="1:5" ht="12.75" hidden="1">
      <c r="A122" s="1" t="s">
        <v>69</v>
      </c>
      <c r="B122" s="8" t="s">
        <v>70</v>
      </c>
      <c r="C122" s="29"/>
      <c r="D122" s="30"/>
      <c r="E122" s="30"/>
    </row>
    <row r="123" spans="1:5" ht="63.75">
      <c r="A123" s="17" t="s">
        <v>53</v>
      </c>
      <c r="B123" s="14" t="s">
        <v>52</v>
      </c>
      <c r="C123" s="32">
        <v>450</v>
      </c>
      <c r="D123" s="30">
        <v>450</v>
      </c>
      <c r="E123" s="30">
        <v>450</v>
      </c>
    </row>
    <row r="124" spans="1:5" ht="25.5" hidden="1">
      <c r="A124" s="9" t="s">
        <v>19</v>
      </c>
      <c r="B124" s="11" t="s">
        <v>55</v>
      </c>
      <c r="C124" s="31">
        <f>SUM(C125:C126)</f>
        <v>0</v>
      </c>
      <c r="D124" s="30"/>
      <c r="E124" s="30"/>
    </row>
    <row r="125" spans="1:5" ht="25.5" hidden="1">
      <c r="A125" s="8" t="s">
        <v>50</v>
      </c>
      <c r="B125" s="2" t="s">
        <v>51</v>
      </c>
      <c r="C125" s="31"/>
      <c r="D125" s="30"/>
      <c r="E125" s="30"/>
    </row>
    <row r="126" spans="1:5" ht="12.75" hidden="1">
      <c r="A126" s="8" t="s">
        <v>74</v>
      </c>
      <c r="B126" s="2" t="s">
        <v>75</v>
      </c>
      <c r="C126" s="31"/>
      <c r="D126" s="30"/>
      <c r="E126" s="30"/>
    </row>
    <row r="127" spans="1:5" ht="25.5" hidden="1">
      <c r="A127" s="9" t="s">
        <v>20</v>
      </c>
      <c r="B127" s="11" t="s">
        <v>21</v>
      </c>
      <c r="C127" s="31">
        <f>C128+C132+C129</f>
        <v>0</v>
      </c>
      <c r="D127" s="30"/>
      <c r="E127" s="30"/>
    </row>
    <row r="128" spans="1:5" ht="12.75" hidden="1">
      <c r="A128" s="1" t="s">
        <v>23</v>
      </c>
      <c r="B128" s="5" t="s">
        <v>22</v>
      </c>
      <c r="C128" s="29"/>
      <c r="D128" s="30"/>
      <c r="E128" s="30"/>
    </row>
    <row r="129" spans="1:5" ht="51" hidden="1">
      <c r="A129" s="1" t="s">
        <v>63</v>
      </c>
      <c r="B129" s="5" t="s">
        <v>64</v>
      </c>
      <c r="C129" s="29">
        <f>C130</f>
        <v>0</v>
      </c>
      <c r="D129" s="30"/>
      <c r="E129" s="30"/>
    </row>
    <row r="130" spans="1:5" ht="63.75" hidden="1">
      <c r="A130" s="1" t="s">
        <v>65</v>
      </c>
      <c r="B130" s="8" t="s">
        <v>66</v>
      </c>
      <c r="C130" s="29"/>
      <c r="D130" s="30"/>
      <c r="E130" s="30"/>
    </row>
    <row r="131" spans="1:5" ht="12.75" hidden="1">
      <c r="A131" s="1" t="s">
        <v>40</v>
      </c>
      <c r="B131" s="5" t="s">
        <v>41</v>
      </c>
      <c r="C131" s="29"/>
      <c r="D131" s="30"/>
      <c r="E131" s="30"/>
    </row>
    <row r="132" spans="1:5" ht="25.5" hidden="1">
      <c r="A132" s="1" t="s">
        <v>36</v>
      </c>
      <c r="B132" s="8" t="s">
        <v>68</v>
      </c>
      <c r="C132" s="29"/>
      <c r="D132" s="30"/>
      <c r="E132" s="30"/>
    </row>
    <row r="133" spans="1:5" ht="12.75">
      <c r="A133" s="9" t="s">
        <v>17</v>
      </c>
      <c r="B133" s="10" t="s">
        <v>26</v>
      </c>
      <c r="C133" s="28">
        <f>C134</f>
        <v>10</v>
      </c>
      <c r="D133" s="28">
        <f>D134</f>
        <v>10</v>
      </c>
      <c r="E133" s="28">
        <f>E134</f>
        <v>10</v>
      </c>
    </row>
    <row r="134" spans="1:5" ht="25.5">
      <c r="A134" s="1" t="s">
        <v>18</v>
      </c>
      <c r="B134" s="5" t="s">
        <v>54</v>
      </c>
      <c r="C134" s="29">
        <v>10</v>
      </c>
      <c r="D134" s="30">
        <v>10</v>
      </c>
      <c r="E134" s="30">
        <v>10</v>
      </c>
    </row>
    <row r="135" spans="1:5" ht="12.75" hidden="1">
      <c r="A135" s="9" t="s">
        <v>42</v>
      </c>
      <c r="B135" s="11" t="s">
        <v>44</v>
      </c>
      <c r="C135" s="31">
        <f>C136</f>
        <v>0</v>
      </c>
      <c r="D135" s="30"/>
      <c r="E135" s="30"/>
    </row>
    <row r="136" spans="1:5" ht="12.75" hidden="1">
      <c r="A136" s="1" t="s">
        <v>45</v>
      </c>
      <c r="B136" s="5" t="s">
        <v>43</v>
      </c>
      <c r="C136" s="29"/>
      <c r="D136" s="30"/>
      <c r="E136" s="30"/>
    </row>
    <row r="137" spans="1:5" ht="12.75" hidden="1">
      <c r="A137" s="1" t="s">
        <v>46</v>
      </c>
      <c r="B137" s="5" t="s">
        <v>47</v>
      </c>
      <c r="C137" s="29"/>
      <c r="D137" s="30"/>
      <c r="E137" s="30"/>
    </row>
    <row r="138" spans="1:5" ht="12.75">
      <c r="A138" s="6" t="s">
        <v>24</v>
      </c>
      <c r="B138" s="7" t="s">
        <v>27</v>
      </c>
      <c r="C138" s="27">
        <f>SUM(C139,C148)</f>
        <v>6252.899999999999</v>
      </c>
      <c r="D138" s="27">
        <f>SUM(D139,D148)</f>
        <v>234.7</v>
      </c>
      <c r="E138" s="27">
        <f>SUM(E139,E148)</f>
        <v>1</v>
      </c>
    </row>
    <row r="139" spans="1:5" ht="25.5">
      <c r="A139" s="9" t="s">
        <v>25</v>
      </c>
      <c r="B139" s="11" t="s">
        <v>81</v>
      </c>
      <c r="C139" s="31">
        <f>SUM(C140,C143,C146)</f>
        <v>6252.699999999999</v>
      </c>
      <c r="D139" s="31">
        <f>SUM(D140,D143,D146)</f>
        <v>234.7</v>
      </c>
      <c r="E139" s="31">
        <f>SUM(E140,E143,E146)</f>
        <v>1</v>
      </c>
    </row>
    <row r="140" spans="1:5" ht="25.5">
      <c r="A140" s="1" t="s">
        <v>83</v>
      </c>
      <c r="B140" s="5" t="s">
        <v>82</v>
      </c>
      <c r="C140" s="29">
        <f>SUM(C141:C142)</f>
        <v>5997.299999999999</v>
      </c>
      <c r="D140" s="29">
        <f>SUM(D141:D142)</f>
        <v>0</v>
      </c>
      <c r="E140" s="29">
        <f>SUM(E141:E142)</f>
        <v>0</v>
      </c>
    </row>
    <row r="141" spans="1:5" ht="63.75">
      <c r="A141" s="1" t="s">
        <v>85</v>
      </c>
      <c r="B141" s="5" t="s">
        <v>84</v>
      </c>
      <c r="C141" s="29">
        <v>1279.4</v>
      </c>
      <c r="D141" s="30">
        <v>0</v>
      </c>
      <c r="E141" s="30">
        <v>0</v>
      </c>
    </row>
    <row r="142" spans="1:5" ht="12.75">
      <c r="A142" s="1" t="s">
        <v>87</v>
      </c>
      <c r="B142" s="5" t="s">
        <v>86</v>
      </c>
      <c r="C142" s="29">
        <v>4717.9</v>
      </c>
      <c r="D142" s="30">
        <v>0</v>
      </c>
      <c r="E142" s="30">
        <v>0</v>
      </c>
    </row>
    <row r="143" spans="1:5" ht="25.5">
      <c r="A143" s="1" t="s">
        <v>88</v>
      </c>
      <c r="B143" s="8" t="s">
        <v>35</v>
      </c>
      <c r="C143" s="29">
        <f>SUM(C144:C145)</f>
        <v>255.4</v>
      </c>
      <c r="D143" s="29">
        <f>SUM(D144:D145)</f>
        <v>234.7</v>
      </c>
      <c r="E143" s="29">
        <f>SUM(E144:E145)</f>
        <v>1</v>
      </c>
    </row>
    <row r="144" spans="1:5" ht="25.5">
      <c r="A144" s="1" t="s">
        <v>89</v>
      </c>
      <c r="B144" s="8" t="s">
        <v>90</v>
      </c>
      <c r="C144" s="29">
        <v>254.4</v>
      </c>
      <c r="D144" s="30">
        <v>233.7</v>
      </c>
      <c r="E144" s="30">
        <v>0</v>
      </c>
    </row>
    <row r="145" spans="1:5" ht="25.5">
      <c r="A145" s="1" t="s">
        <v>91</v>
      </c>
      <c r="B145" s="8" t="s">
        <v>92</v>
      </c>
      <c r="C145" s="29">
        <v>1</v>
      </c>
      <c r="D145" s="30">
        <v>1</v>
      </c>
      <c r="E145" s="30">
        <v>1</v>
      </c>
    </row>
    <row r="146" spans="1:5" ht="12.75" hidden="1">
      <c r="A146" s="1" t="s">
        <v>93</v>
      </c>
      <c r="B146" s="8" t="s">
        <v>49</v>
      </c>
      <c r="C146" s="29">
        <f>C147</f>
        <v>0</v>
      </c>
      <c r="D146" s="29">
        <f>D147</f>
        <v>0</v>
      </c>
      <c r="E146" s="29">
        <f>E147</f>
        <v>0</v>
      </c>
    </row>
    <row r="147" spans="1:5" ht="38.25" hidden="1">
      <c r="A147" s="1" t="s">
        <v>98</v>
      </c>
      <c r="B147" s="8" t="s">
        <v>99</v>
      </c>
      <c r="C147" s="29"/>
      <c r="D147" s="30"/>
      <c r="E147" s="30"/>
    </row>
    <row r="148" spans="1:5" ht="12.75">
      <c r="A148" s="9" t="s">
        <v>48</v>
      </c>
      <c r="B148" s="24" t="s">
        <v>28</v>
      </c>
      <c r="C148" s="31">
        <f aca="true" t="shared" si="1" ref="C148:E149">C149</f>
        <v>0.2</v>
      </c>
      <c r="D148" s="31">
        <f t="shared" si="1"/>
        <v>0</v>
      </c>
      <c r="E148" s="31">
        <f t="shared" si="1"/>
        <v>0</v>
      </c>
    </row>
    <row r="149" spans="1:5" ht="12.75">
      <c r="A149" s="1" t="s">
        <v>94</v>
      </c>
      <c r="B149" s="26" t="s">
        <v>96</v>
      </c>
      <c r="C149" s="29">
        <f t="shared" si="1"/>
        <v>0.2</v>
      </c>
      <c r="D149" s="29">
        <f t="shared" si="1"/>
        <v>0</v>
      </c>
      <c r="E149" s="29">
        <f t="shared" si="1"/>
        <v>0</v>
      </c>
    </row>
    <row r="150" spans="1:5" ht="12.75">
      <c r="A150" s="1" t="s">
        <v>95</v>
      </c>
      <c r="B150" s="26" t="s">
        <v>97</v>
      </c>
      <c r="C150" s="29">
        <v>0.2</v>
      </c>
      <c r="D150" s="30">
        <v>0</v>
      </c>
      <c r="E150" s="30">
        <v>0</v>
      </c>
    </row>
    <row r="151" spans="1:5" ht="12.75">
      <c r="A151" s="1"/>
      <c r="B151" s="7" t="s">
        <v>0</v>
      </c>
      <c r="C151" s="27">
        <f>C108+C138</f>
        <v>39497.799999999996</v>
      </c>
      <c r="D151" s="27">
        <f>D108+D138</f>
        <v>34478.2</v>
      </c>
      <c r="E151" s="27">
        <f>E108+E138</f>
        <v>35502.8</v>
      </c>
    </row>
    <row r="154" spans="1:2" ht="51">
      <c r="A154" s="19" t="s">
        <v>72</v>
      </c>
      <c r="B154" s="18" t="s">
        <v>73</v>
      </c>
    </row>
  </sheetData>
  <sheetProtection/>
  <mergeCells count="16">
    <mergeCell ref="A100:E100"/>
    <mergeCell ref="A105:A106"/>
    <mergeCell ref="B105:B106"/>
    <mergeCell ref="C105:E105"/>
    <mergeCell ref="B91:C91"/>
    <mergeCell ref="B92:C92"/>
    <mergeCell ref="B93:C93"/>
    <mergeCell ref="B94:C94"/>
    <mergeCell ref="A13:E13"/>
    <mergeCell ref="C18:E18"/>
    <mergeCell ref="A18:A19"/>
    <mergeCell ref="B18:B19"/>
    <mergeCell ref="B4:C4"/>
    <mergeCell ref="B5:C5"/>
    <mergeCell ref="B6:C6"/>
    <mergeCell ref="B7:C7"/>
  </mergeCells>
  <printOptions/>
  <pageMargins left="0.75" right="0.33" top="0.51" bottom="0.42" header="0.29" footer="0.26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2018-11-15T12:36:48Z</cp:lastPrinted>
  <dcterms:created xsi:type="dcterms:W3CDTF">2005-01-28T07:25:23Z</dcterms:created>
  <dcterms:modified xsi:type="dcterms:W3CDTF">2018-11-16T06:27:03Z</dcterms:modified>
  <cp:category/>
  <cp:version/>
  <cp:contentType/>
  <cp:contentStatus/>
</cp:coreProperties>
</file>