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2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(2)'!$12:$12</definedName>
    <definedName name="_xlnm.Print_Titles" localSheetId="0">'Лист1 (2)'!$12:$12</definedName>
  </definedNames>
  <calcPr fullCalcOnLoad="1"/>
</workbook>
</file>

<file path=xl/sharedStrings.xml><?xml version="1.0" encoding="utf-8"?>
<sst xmlns="http://schemas.openxmlformats.org/spreadsheetml/2006/main" count="101" uniqueCount="101">
  <si>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</si>
  <si>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</si>
  <si>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</si>
  <si>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</si>
  <si>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</si>
  <si>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</si>
  <si>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</si>
  <si>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</si>
  <si>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</si>
  <si>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</si>
  <si>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</si>
  <si>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</si>
  <si>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</si>
  <si>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</si>
  <si>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</si>
  <si>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</si>
  <si>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</si>
  <si>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</si>
  <si>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</si>
  <si>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</si>
  <si>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</si>
  <si>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</si>
  <si>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</si>
  <si>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</si>
  <si>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</si>
  <si>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</si>
  <si>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</si>
  <si>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</si>
  <si>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</si>
  <si>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</si>
  <si>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</si>
  <si>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</si>
  <si>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</si>
  <si>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</si>
  <si>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</si>
  <si>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</si>
  <si>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</si>
  <si>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</si>
  <si>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</si>
  <si>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</si>
  <si>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
(тысяч рублей)</t>
  </si>
  <si>
    <t>1 17 00000 00 0000 000</t>
  </si>
  <si>
    <t>ПРОЧИЕ НЕНАЛОГОВЫЕ ДОХОДЫ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</si>
  <si>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</si>
  <si>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</si>
  <si>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</si>
  <si>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</si>
  <si>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</si>
  <si>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</si>
  <si>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</si>
  <si>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</si>
  <si>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</si>
  <si>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</si>
  <si>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</si>
  <si>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</si>
  <si>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</si>
  <si>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</si>
  <si>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</si>
  <si>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</si>
  <si>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</si>
  <si>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</si>
  <si>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</si>
  <si>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</si>
  <si>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</si>
  <si>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</si>
  <si>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</si>
  <si>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</si>
  <si>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</si>
  <si>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</si>
  <si>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</si>
  <si>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</si>
  <si>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</si>
  <si>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</si>
  <si>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</si>
  <si>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</si>
  <si>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</si>
  <si>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</si>
  <si>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</si>
  <si>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</si>
  <si>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</si>
  <si>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</si>
  <si>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</si>
  <si>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</si>
  <si>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</si>
  <si>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</si>
  <si>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</si>
  <si>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</si>
  <si>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</si>
  <si>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</si>
  <si>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</si>
  <si>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</si>
  <si>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>2024 год</t>
  </si>
  <si>
    <t>тыс.руб.</t>
  </si>
  <si>
    <t>2025 год</t>
  </si>
  <si>
    <t xml:space="preserve"> решением Совета депутатов </t>
  </si>
  <si>
    <t>Ропшинского сельского поселения</t>
  </si>
  <si>
    <t>Прогнозируемые поступления
налоговых, неналоговых доходов и безвозмездных поступлений
в  бюджет Ропшинского сельского поселения  Ломоносовского муниципального район Ленинградской области по кодам видов доходов
на 2023 год и на плановый период 2024 и 2025 годов</t>
  </si>
  <si>
    <t>УТВЕРЖДЕНО</t>
  </si>
  <si>
    <t>1 14 06000 00 0000 000</t>
  </si>
  <si>
    <t>от 23 июня 2023г.   № 26</t>
  </si>
  <si>
    <t>Доходы от продажи земельных участков, находящихся в собственности сельских поселений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</si>
</sst>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90" zoomScaleNormal="90" zoomScaleSheetLayoutView="100" zoomScalePageLayoutView="0" workbookViewId="0" topLeftCell="A1">
      <selection activeCell="C54" sqref="C54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4" t="s">
        <v>97</v>
      </c>
      <c r="E1" s="24"/>
    </row>
    <row r="2" spans="4:5" ht="18.75">
      <c r="D2" s="24" t="s">
        <v>94</v>
      </c>
      <c r="E2" s="24"/>
    </row>
    <row r="3" spans="4:5" ht="18.75">
      <c r="D3" s="24" t="s">
        <v>95</v>
      </c>
      <c r="E3" s="24"/>
    </row>
    <row r="4" spans="4:5" ht="18.75">
      <c r="D4" s="24" t="s">
        <v>99</v>
      </c>
      <c r="E4" s="24"/>
    </row>
    <row r="5" spans="4:5" ht="18.75">
      <c r="D5"/>
      <c r="E5" s="18" t="s">
        <v>59</v>
      </c>
    </row>
    <row r="8" spans="1:5" ht="100.5" customHeight="1">
      <c r="A8" s="26" t="s">
        <v>96</v>
      </c>
      <c r="B8" s="27"/>
      <c r="C8" s="27"/>
      <c r="D8" s="27"/>
      <c r="E8" s="27"/>
    </row>
    <row r="9" ht="18.75">
      <c r="E9" s="1" t="s">
        <v>92</v>
      </c>
    </row>
    <row r="10" spans="1:5" ht="39" customHeight="1">
      <c r="A10" s="25" t="s">
        <v>0</v>
      </c>
      <c r="B10" s="25" t="s">
        <v>1</v>
      </c>
      <c r="C10" s="25" t="s">
        <v>40</v>
      </c>
      <c r="D10" s="25"/>
      <c r="E10" s="28"/>
    </row>
    <row r="11" spans="1:5" ht="18.75">
      <c r="A11" s="25"/>
      <c r="B11" s="25"/>
      <c r="C11" s="3" t="s">
        <v>70</v>
      </c>
      <c r="D11" s="23" t="s">
        <v>91</v>
      </c>
      <c r="E11" s="23" t="s">
        <v>93</v>
      </c>
    </row>
    <row r="12" spans="1:5" ht="18.75">
      <c r="A12" s="10">
        <v>1</v>
      </c>
      <c r="B12" s="19">
        <v>2</v>
      </c>
      <c r="C12" s="10">
        <v>3</v>
      </c>
      <c r="D12" s="10">
        <v>4</v>
      </c>
      <c r="E12" s="20">
        <v>5</v>
      </c>
    </row>
    <row r="13" spans="1:5" s="21" customFormat="1" ht="18.75">
      <c r="A13" s="3"/>
      <c r="B13" s="4" t="s">
        <v>35</v>
      </c>
      <c r="C13" s="5">
        <f>C14+C50</f>
        <v>104266.41</v>
      </c>
      <c r="D13" s="5">
        <f>D14+D50</f>
        <v>40339.99999999999</v>
      </c>
      <c r="E13" s="5">
        <f>E14+E50+0.3</f>
        <v>40732.9</v>
      </c>
    </row>
    <row r="14" spans="1:5" ht="37.5">
      <c r="A14" s="3" t="s">
        <v>2</v>
      </c>
      <c r="B14" s="4" t="s">
        <v>3</v>
      </c>
      <c r="C14" s="5">
        <f>SUM(C15,C18,C20,C22,C25,C27,C31,C36,C38,C41,C33)</f>
        <v>75615.71</v>
      </c>
      <c r="D14" s="5">
        <f>SUM(D15,D18,D20,D22,D25,D27,D31,D36,D38,D41,D33)</f>
        <v>38422.899999999994</v>
      </c>
      <c r="E14" s="5">
        <f>SUM(E15,E18,E20,E22,E25,E27,E31,E36,E38,E41,E33)</f>
        <v>39032.4</v>
      </c>
    </row>
    <row r="15" spans="1:5" ht="18.75">
      <c r="A15" s="10" t="s">
        <v>4</v>
      </c>
      <c r="B15" s="11" t="s">
        <v>5</v>
      </c>
      <c r="C15" s="22">
        <f>C16+C17</f>
        <v>7411.2</v>
      </c>
      <c r="D15" s="22">
        <f>D16+D17</f>
        <v>7509.5</v>
      </c>
      <c r="E15" s="22">
        <f>E16+E17</f>
        <v>7734.3</v>
      </c>
    </row>
    <row r="16" spans="1:5" ht="18.75" hidden="1">
      <c r="A16" s="10" t="s">
        <v>6</v>
      </c>
      <c r="B16" s="11" t="s">
        <v>7</v>
      </c>
      <c r="C16" s="22"/>
      <c r="D16" s="22"/>
      <c r="E16" s="22"/>
    </row>
    <row r="17" spans="1:5" ht="20.25" customHeight="1">
      <c r="A17" s="10" t="s">
        <v>8</v>
      </c>
      <c r="B17" s="11" t="s">
        <v>9</v>
      </c>
      <c r="C17" s="22">
        <v>7411.2</v>
      </c>
      <c r="D17" s="22">
        <v>7509.5</v>
      </c>
      <c r="E17" s="22">
        <v>7734.3</v>
      </c>
    </row>
    <row r="18" spans="1:5" ht="56.25">
      <c r="A18" s="10" t="s">
        <v>10</v>
      </c>
      <c r="B18" s="11" t="s">
        <v>36</v>
      </c>
      <c r="C18" s="22">
        <f>C19</f>
        <v>3376.5</v>
      </c>
      <c r="D18" s="22">
        <f>D19</f>
        <v>3511.5</v>
      </c>
      <c r="E18" s="22">
        <f>E19</f>
        <v>3652</v>
      </c>
    </row>
    <row r="19" spans="1:5" ht="56.25">
      <c r="A19" s="10" t="s">
        <v>11</v>
      </c>
      <c r="B19" s="11" t="s">
        <v>89</v>
      </c>
      <c r="C19" s="22">
        <v>3376.5</v>
      </c>
      <c r="D19" s="22">
        <v>3511.5</v>
      </c>
      <c r="E19" s="22">
        <v>3652</v>
      </c>
    </row>
    <row r="20" spans="1:5" ht="18.75">
      <c r="A20" s="10" t="s">
        <v>71</v>
      </c>
      <c r="B20" s="11" t="s">
        <v>72</v>
      </c>
      <c r="C20" s="22">
        <f>C21</f>
        <v>0</v>
      </c>
      <c r="D20" s="22">
        <f>D21</f>
        <v>0</v>
      </c>
      <c r="E20" s="22">
        <f>E21</f>
        <v>0</v>
      </c>
    </row>
    <row r="21" spans="1:5" ht="18.75">
      <c r="A21" s="10" t="s">
        <v>73</v>
      </c>
      <c r="B21" s="11" t="s">
        <v>74</v>
      </c>
      <c r="C21" s="22">
        <v>0</v>
      </c>
      <c r="D21" s="22">
        <v>0</v>
      </c>
      <c r="E21" s="22">
        <v>0</v>
      </c>
    </row>
    <row r="22" spans="1:5" ht="18.75">
      <c r="A22" s="10" t="s">
        <v>12</v>
      </c>
      <c r="B22" s="11" t="s">
        <v>13</v>
      </c>
      <c r="C22" s="22">
        <f>C23+C24</f>
        <v>31212.1</v>
      </c>
      <c r="D22" s="22">
        <f>D23+D24</f>
        <v>23160</v>
      </c>
      <c r="E22" s="22">
        <f>E23+E24</f>
        <v>23370</v>
      </c>
    </row>
    <row r="23" spans="1:5" ht="18.75">
      <c r="A23" s="10" t="s">
        <v>75</v>
      </c>
      <c r="B23" s="11" t="s">
        <v>76</v>
      </c>
      <c r="C23" s="22">
        <v>1550</v>
      </c>
      <c r="D23" s="22">
        <v>1600</v>
      </c>
      <c r="E23" s="22">
        <v>1600</v>
      </c>
    </row>
    <row r="24" spans="1:5" ht="18.75">
      <c r="A24" s="10" t="s">
        <v>77</v>
      </c>
      <c r="B24" s="11" t="s">
        <v>78</v>
      </c>
      <c r="C24" s="22">
        <v>29662.1</v>
      </c>
      <c r="D24" s="22">
        <v>21560</v>
      </c>
      <c r="E24" s="22">
        <v>21770</v>
      </c>
    </row>
    <row r="25" spans="1:5" ht="18.75">
      <c r="A25" s="10" t="s">
        <v>14</v>
      </c>
      <c r="B25" s="11" t="s">
        <v>15</v>
      </c>
      <c r="C25" s="22">
        <f>C26</f>
        <v>3.5</v>
      </c>
      <c r="D25" s="22">
        <f>D26</f>
        <v>3.5</v>
      </c>
      <c r="E25" s="22">
        <f>E26</f>
        <v>3.5</v>
      </c>
    </row>
    <row r="26" spans="1:5" ht="80.25" customHeight="1">
      <c r="A26" s="10" t="s">
        <v>79</v>
      </c>
      <c r="B26" s="11" t="s">
        <v>80</v>
      </c>
      <c r="C26" s="22">
        <v>3.5</v>
      </c>
      <c r="D26" s="22">
        <v>3.5</v>
      </c>
      <c r="E26" s="22">
        <v>3.5</v>
      </c>
    </row>
    <row r="27" spans="1:5" ht="75">
      <c r="A27" s="10" t="s">
        <v>16</v>
      </c>
      <c r="B27" s="11" t="s">
        <v>37</v>
      </c>
      <c r="C27" s="22">
        <f>SUM(C28:C30)</f>
        <v>7655.61</v>
      </c>
      <c r="D27" s="22">
        <f>SUM(D28:D30)</f>
        <v>3127.5</v>
      </c>
      <c r="E27" s="22">
        <f>SUM(E28:E30)</f>
        <v>3151.5</v>
      </c>
    </row>
    <row r="28" spans="1:5" ht="153" customHeight="1">
      <c r="A28" s="10" t="s">
        <v>17</v>
      </c>
      <c r="B28" s="6" t="s">
        <v>49</v>
      </c>
      <c r="C28" s="22">
        <f>2527.5+3200+600+745</f>
        <v>7072.5</v>
      </c>
      <c r="D28" s="22">
        <v>2527.5</v>
      </c>
      <c r="E28" s="22">
        <v>2527.5</v>
      </c>
    </row>
    <row r="29" spans="1:5" ht="37.5">
      <c r="A29" s="10" t="s">
        <v>18</v>
      </c>
      <c r="B29" s="6" t="s">
        <v>19</v>
      </c>
      <c r="C29" s="22">
        <v>3</v>
      </c>
      <c r="D29" s="22">
        <v>0</v>
      </c>
      <c r="E29" s="22">
        <v>0</v>
      </c>
    </row>
    <row r="30" spans="1:5" ht="150">
      <c r="A30" s="10" t="s">
        <v>81</v>
      </c>
      <c r="B30" s="6" t="s">
        <v>82</v>
      </c>
      <c r="C30" s="22">
        <v>580.11</v>
      </c>
      <c r="D30" s="22">
        <v>600</v>
      </c>
      <c r="E30" s="22">
        <v>624</v>
      </c>
    </row>
    <row r="31" spans="1:5" ht="37.5">
      <c r="A31" s="10" t="s">
        <v>20</v>
      </c>
      <c r="B31" s="11" t="s">
        <v>21</v>
      </c>
      <c r="C31" s="22">
        <f>C32</f>
        <v>63.2</v>
      </c>
      <c r="D31" s="22">
        <f>D32</f>
        <v>67.1</v>
      </c>
      <c r="E31" s="22">
        <f>E32</f>
        <v>69.3</v>
      </c>
    </row>
    <row r="32" spans="1:5" ht="37.5">
      <c r="A32" s="10"/>
      <c r="B32" s="11" t="s">
        <v>38</v>
      </c>
      <c r="C32" s="22">
        <v>63.2</v>
      </c>
      <c r="D32" s="22">
        <v>67.1</v>
      </c>
      <c r="E32" s="22">
        <v>69.3</v>
      </c>
    </row>
    <row r="33" spans="1:5" ht="37.5" customHeight="1">
      <c r="A33" s="10" t="s">
        <v>22</v>
      </c>
      <c r="B33" s="11" t="s">
        <v>23</v>
      </c>
      <c r="C33" s="22">
        <f>C34+C35</f>
        <v>412.1</v>
      </c>
      <c r="D33" s="22">
        <f>D34+D35</f>
        <v>419.2</v>
      </c>
      <c r="E33" s="22">
        <f>E34+E35</f>
        <v>427.2</v>
      </c>
    </row>
    <row r="34" spans="1:5" ht="18.75">
      <c r="A34" s="10" t="s">
        <v>24</v>
      </c>
      <c r="B34" s="11" t="s">
        <v>25</v>
      </c>
      <c r="C34" s="22">
        <v>227.2</v>
      </c>
      <c r="D34" s="22">
        <v>227.2</v>
      </c>
      <c r="E34" s="22">
        <v>227.2</v>
      </c>
    </row>
    <row r="35" spans="1:5" ht="18.75">
      <c r="A35" s="10" t="s">
        <v>26</v>
      </c>
      <c r="B35" s="11" t="s">
        <v>27</v>
      </c>
      <c r="C35" s="22">
        <v>184.9</v>
      </c>
      <c r="D35" s="22">
        <v>192</v>
      </c>
      <c r="E35" s="22">
        <v>200</v>
      </c>
    </row>
    <row r="36" spans="1:5" ht="37.5">
      <c r="A36" s="10" t="s">
        <v>28</v>
      </c>
      <c r="B36" s="11" t="s">
        <v>29</v>
      </c>
      <c r="C36" s="22">
        <f>C37+C49</f>
        <v>25481.5</v>
      </c>
      <c r="D36" s="22">
        <f>D37</f>
        <v>624.6</v>
      </c>
      <c r="E36" s="22">
        <f>E37</f>
        <v>624.6</v>
      </c>
    </row>
    <row r="37" spans="1:5" ht="139.5" customHeight="1">
      <c r="A37" s="10" t="s">
        <v>30</v>
      </c>
      <c r="B37" s="6" t="s">
        <v>39</v>
      </c>
      <c r="C37" s="22">
        <f>624.6+936.9</f>
        <v>1561.5</v>
      </c>
      <c r="D37" s="22">
        <v>624.6</v>
      </c>
      <c r="E37" s="22">
        <v>624.6</v>
      </c>
    </row>
    <row r="38" spans="1:5" ht="18.75" hidden="1">
      <c r="A38" s="10" t="s">
        <v>31</v>
      </c>
      <c r="B38" s="11" t="s">
        <v>32</v>
      </c>
      <c r="C38" s="22">
        <f>C39+C40</f>
        <v>0</v>
      </c>
      <c r="D38" s="22">
        <f>D39+D40</f>
        <v>0</v>
      </c>
      <c r="E38" s="22">
        <f>E39+E40</f>
        <v>0</v>
      </c>
    </row>
    <row r="39" spans="1:5" ht="56.25" hidden="1">
      <c r="A39" s="10" t="s">
        <v>43</v>
      </c>
      <c r="B39" s="11" t="s">
        <v>44</v>
      </c>
      <c r="C39" s="22"/>
      <c r="D39" s="22"/>
      <c r="E39" s="22"/>
    </row>
    <row r="40" spans="1:5" ht="93.75" hidden="1">
      <c r="A40" s="10" t="s">
        <v>46</v>
      </c>
      <c r="B40" s="11" t="s">
        <v>45</v>
      </c>
      <c r="C40" s="22"/>
      <c r="D40" s="22"/>
      <c r="E40" s="22"/>
    </row>
    <row r="41" spans="1:5" ht="37.5" hidden="1">
      <c r="A41" s="10" t="s">
        <v>33</v>
      </c>
      <c r="B41" s="11" t="s">
        <v>34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0" t="s">
        <v>50</v>
      </c>
      <c r="B42" s="11" t="s">
        <v>51</v>
      </c>
      <c r="C42" s="22"/>
      <c r="D42" s="22"/>
      <c r="E42" s="22"/>
      <c r="H42" s="7"/>
      <c r="I42" s="8"/>
      <c r="J42" s="8"/>
    </row>
    <row r="43" spans="1:9" ht="56.25" hidden="1">
      <c r="A43" s="10" t="s">
        <v>53</v>
      </c>
      <c r="B43" s="11" t="s">
        <v>52</v>
      </c>
      <c r="C43" s="22"/>
      <c r="D43" s="22"/>
      <c r="E43" s="22"/>
      <c r="H43" s="9"/>
      <c r="I43" s="8"/>
    </row>
    <row r="44" spans="1:9" ht="175.5" customHeight="1" hidden="1">
      <c r="A44" s="10" t="s">
        <v>54</v>
      </c>
      <c r="B44" s="11" t="s">
        <v>90</v>
      </c>
      <c r="C44" s="22"/>
      <c r="D44" s="22"/>
      <c r="E44" s="22"/>
      <c r="H44" s="7"/>
      <c r="I44" s="8"/>
    </row>
    <row r="45" spans="1:9" ht="37.5" hidden="1">
      <c r="A45" s="10" t="s">
        <v>56</v>
      </c>
      <c r="B45" s="11" t="s">
        <v>55</v>
      </c>
      <c r="C45" s="22"/>
      <c r="D45" s="22"/>
      <c r="E45" s="22"/>
      <c r="H45" s="7"/>
      <c r="I45" s="8"/>
    </row>
    <row r="46" spans="1:9" ht="37.5" hidden="1">
      <c r="A46" s="10" t="s">
        <v>58</v>
      </c>
      <c r="B46" s="11" t="s">
        <v>57</v>
      </c>
      <c r="C46" s="22"/>
      <c r="D46" s="22"/>
      <c r="E46" s="22"/>
      <c r="H46" s="7"/>
      <c r="I46" s="8"/>
    </row>
    <row r="47" spans="1:5" ht="18.75" hidden="1">
      <c r="A47" s="10" t="s">
        <v>41</v>
      </c>
      <c r="B47" s="11" t="s">
        <v>42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0" t="s">
        <v>48</v>
      </c>
      <c r="B48" s="11" t="s">
        <v>47</v>
      </c>
      <c r="C48" s="22"/>
      <c r="D48" s="22"/>
      <c r="E48" s="22"/>
    </row>
    <row r="49" spans="1:5" ht="56.25">
      <c r="A49" s="10" t="s">
        <v>98</v>
      </c>
      <c r="B49" s="11" t="s">
        <v>100</v>
      </c>
      <c r="C49" s="22">
        <f>3800+20120</f>
        <v>23920</v>
      </c>
      <c r="D49" s="22">
        <v>0</v>
      </c>
      <c r="E49" s="22">
        <v>0</v>
      </c>
    </row>
    <row r="50" spans="1:5" ht="18.75">
      <c r="A50" s="3" t="s">
        <v>60</v>
      </c>
      <c r="B50" s="4" t="s">
        <v>61</v>
      </c>
      <c r="C50" s="5">
        <f>SUM(C56,C51)</f>
        <v>28650.699999999997</v>
      </c>
      <c r="D50" s="5">
        <f>SUM(D56,D51)</f>
        <v>1917.1</v>
      </c>
      <c r="E50" s="5">
        <f>SUM(E56,E51)</f>
        <v>1700.1999999999998</v>
      </c>
    </row>
    <row r="51" spans="1:5" ht="56.25">
      <c r="A51" s="10" t="s">
        <v>62</v>
      </c>
      <c r="B51" s="11" t="s">
        <v>63</v>
      </c>
      <c r="C51" s="22">
        <f>SUM(C52:C55)</f>
        <v>28645.699999999997</v>
      </c>
      <c r="D51" s="22">
        <f>SUM(D52:D54)</f>
        <v>1917.1</v>
      </c>
      <c r="E51" s="22">
        <f>SUM(E52:E54)</f>
        <v>1700.1999999999998</v>
      </c>
    </row>
    <row r="52" spans="1:5" ht="37.5">
      <c r="A52" s="10" t="s">
        <v>83</v>
      </c>
      <c r="B52" s="11" t="s">
        <v>84</v>
      </c>
      <c r="C52" s="22">
        <v>0</v>
      </c>
      <c r="D52" s="22">
        <v>0</v>
      </c>
      <c r="E52" s="22">
        <v>0</v>
      </c>
    </row>
    <row r="53" spans="1:5" ht="58.5" customHeight="1">
      <c r="A53" s="10" t="s">
        <v>64</v>
      </c>
      <c r="B53" s="11" t="s">
        <v>65</v>
      </c>
      <c r="C53" s="22">
        <f>3599.9+15956.6+8000+498.1+273</f>
        <v>28327.6</v>
      </c>
      <c r="D53" s="22">
        <v>1585.1</v>
      </c>
      <c r="E53" s="22">
        <v>1356.8</v>
      </c>
    </row>
    <row r="54" spans="1:5" s="15" customFormat="1" ht="39" customHeight="1">
      <c r="A54" s="12" t="s">
        <v>66</v>
      </c>
      <c r="B54" s="13" t="s">
        <v>67</v>
      </c>
      <c r="C54" s="14">
        <f>314.6+3.5</f>
        <v>318.1</v>
      </c>
      <c r="D54" s="14">
        <f>328.5+3.5</f>
        <v>332</v>
      </c>
      <c r="E54" s="14">
        <f>339.9+3.5</f>
        <v>343.4</v>
      </c>
    </row>
    <row r="55" spans="1:5" s="15" customFormat="1" ht="18.75" hidden="1">
      <c r="A55" s="12" t="s">
        <v>68</v>
      </c>
      <c r="B55" s="13" t="s">
        <v>69</v>
      </c>
      <c r="C55" s="14">
        <v>0</v>
      </c>
      <c r="D55" s="14">
        <v>0</v>
      </c>
      <c r="E55" s="14">
        <v>0</v>
      </c>
    </row>
    <row r="56" spans="1:5" ht="37.5">
      <c r="A56" s="12" t="s">
        <v>85</v>
      </c>
      <c r="B56" s="11" t="s">
        <v>86</v>
      </c>
      <c r="C56" s="14">
        <v>5</v>
      </c>
      <c r="D56" s="14">
        <v>0</v>
      </c>
      <c r="E56" s="14">
        <v>0</v>
      </c>
    </row>
    <row r="59" spans="1:2" ht="78.75" customHeight="1">
      <c r="A59" s="17" t="s">
        <v>88</v>
      </c>
      <c r="B59" s="16" t="s">
        <v>87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Yuliya BUHGALTER</cp:lastModifiedBy>
  <cp:lastPrinted>2023-06-27T14:24:24Z</cp:lastPrinted>
  <dcterms:created xsi:type="dcterms:W3CDTF">2016-10-28T11:27:51Z</dcterms:created>
  <dcterms:modified xsi:type="dcterms:W3CDTF">2023-06-27T14:26:14Z</dcterms:modified>
  <cp:category/>
  <cp:version/>
  <cp:contentType/>
  <cp:contentStatus/>
</cp:coreProperties>
</file>